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filterPrivacy="1"/>
  <xr:revisionPtr revIDLastSave="0" documentId="13_ncr:1_{06F8E6E4-9DC0-4B52-8962-5F282A0ED54A}" xr6:coauthVersionLast="34" xr6:coauthVersionMax="34" xr10:uidLastSave="{00000000-0000-0000-0000-000000000000}"/>
  <bookViews>
    <workbookView xWindow="0" yWindow="0" windowWidth="20730" windowHeight="11760" xr2:uid="{00000000-000D-0000-FFFF-FFFF00000000}"/>
  </bookViews>
  <sheets>
    <sheet name="course cat" sheetId="5" r:id="rId1"/>
    <sheet name="course ouverte" sheetId="11" r:id="rId2"/>
  </sheets>
  <definedNames>
    <definedName name="_xlnm.Print_Area" localSheetId="0">'course cat'!$A$1:$M$64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9" i="5" l="1"/>
  <c r="G53" i="5"/>
  <c r="G33" i="5"/>
  <c r="G36" i="5"/>
  <c r="G35" i="5"/>
  <c r="G32" i="5"/>
  <c r="G31" i="5"/>
  <c r="G30" i="5"/>
  <c r="G37" i="5"/>
  <c r="G38" i="5"/>
  <c r="G14" i="5"/>
  <c r="G13" i="5"/>
  <c r="G12" i="5"/>
  <c r="G11" i="5"/>
  <c r="G10" i="5"/>
  <c r="G9" i="5"/>
</calcChain>
</file>

<file path=xl/sharedStrings.xml><?xml version="1.0" encoding="utf-8"?>
<sst xmlns="http://schemas.openxmlformats.org/spreadsheetml/2006/main" count="340" uniqueCount="198">
  <si>
    <t>Nom</t>
  </si>
  <si>
    <t>sexe</t>
  </si>
  <si>
    <t>200m</t>
  </si>
  <si>
    <t>H</t>
  </si>
  <si>
    <t>F</t>
  </si>
  <si>
    <t>500m</t>
  </si>
  <si>
    <t>Simon Dubreuil</t>
  </si>
  <si>
    <t>300m</t>
  </si>
  <si>
    <t>Sexe</t>
  </si>
  <si>
    <t>Pierre Laurent</t>
  </si>
  <si>
    <t>Pascal Dubreuil</t>
  </si>
  <si>
    <t>point</t>
  </si>
  <si>
    <t>position</t>
  </si>
  <si>
    <t>Alain Demers</t>
  </si>
  <si>
    <t>Pierra Vernex</t>
  </si>
  <si>
    <t>Christian Bernier</t>
  </si>
  <si>
    <t>Points</t>
  </si>
  <si>
    <t>Connor Robillard</t>
  </si>
  <si>
    <t>Shawn Robillard</t>
  </si>
  <si>
    <t>Justine Cordeau</t>
  </si>
  <si>
    <t>Marco Frusteri</t>
  </si>
  <si>
    <t>Maxime St-Jules</t>
  </si>
  <si>
    <t>Olivier Jean-Baptiste</t>
  </si>
  <si>
    <t>Martine Charbonneau</t>
  </si>
  <si>
    <t>Peter Doucet</t>
  </si>
  <si>
    <t>Gilbert Crevier</t>
  </si>
  <si>
    <t>Julien Armand</t>
  </si>
  <si>
    <t>500m F</t>
  </si>
  <si>
    <t>Mini, 8-</t>
  </si>
  <si>
    <t>Primaire 9-10 ans</t>
  </si>
  <si>
    <t>Juvenile 11-12 ans</t>
  </si>
  <si>
    <t>Freshmen 13-14 ans</t>
  </si>
  <si>
    <t>Senior 15+</t>
  </si>
  <si>
    <t>Maître 36+</t>
  </si>
  <si>
    <t>Vétéran 56+</t>
  </si>
  <si>
    <t>Grand maître 46+</t>
  </si>
  <si>
    <t>Jerome Dubreuil</t>
  </si>
  <si>
    <t>Russell Ramjan</t>
  </si>
  <si>
    <t>Vishakha Vachaspati</t>
  </si>
  <si>
    <t>Kiéra Cloutier</t>
  </si>
  <si>
    <t>Introduction</t>
  </si>
  <si>
    <t>Alain Azimov</t>
  </si>
  <si>
    <t>Chandra Mouli Danda</t>
  </si>
  <si>
    <t>Qi Miao</t>
  </si>
  <si>
    <t>Jérôme Comtois-Urbain</t>
  </si>
  <si>
    <t>Candy Wong</t>
  </si>
  <si>
    <t>Cynthea Head</t>
  </si>
  <si>
    <t>Launa Lazariuk</t>
  </si>
  <si>
    <t xml:space="preserve">5km point </t>
  </si>
  <si>
    <t>5km point</t>
  </si>
  <si>
    <t>20km élimination</t>
  </si>
  <si>
    <t>500m final</t>
  </si>
  <si>
    <t>500m Qualif 1</t>
  </si>
  <si>
    <t>500m qualif 2</t>
  </si>
  <si>
    <t>5km</t>
  </si>
  <si>
    <t xml:space="preserve">500m </t>
  </si>
  <si>
    <t>Jeunes</t>
  </si>
  <si>
    <t>2km point</t>
  </si>
  <si>
    <t>Adultes</t>
  </si>
  <si>
    <t>1km final</t>
  </si>
  <si>
    <t>43:77.</t>
  </si>
  <si>
    <t>46:01.</t>
  </si>
  <si>
    <t>41:01.</t>
  </si>
  <si>
    <t>43:01.</t>
  </si>
  <si>
    <t>44:55.</t>
  </si>
  <si>
    <t>49:01.</t>
  </si>
  <si>
    <t>1:19.45</t>
  </si>
  <si>
    <t>1:42.62</t>
  </si>
  <si>
    <t>28.47</t>
  </si>
  <si>
    <t>26,29.</t>
  </si>
  <si>
    <t>27,11.</t>
  </si>
  <si>
    <t>26,57.</t>
  </si>
  <si>
    <t>23,74.</t>
  </si>
  <si>
    <t>1:07.08</t>
  </si>
  <si>
    <t>1:09.49</t>
  </si>
  <si>
    <t>1:09.80.</t>
  </si>
  <si>
    <t>1:16.42</t>
  </si>
  <si>
    <t>23,11.</t>
  </si>
  <si>
    <t>25,00.</t>
  </si>
  <si>
    <t>20,22.</t>
  </si>
  <si>
    <t>21,48.</t>
  </si>
  <si>
    <t>19,09.</t>
  </si>
  <si>
    <t>17,93.</t>
  </si>
  <si>
    <t>20,15.</t>
  </si>
  <si>
    <t>18,05.</t>
  </si>
  <si>
    <t>19,56.</t>
  </si>
  <si>
    <t>17,07.</t>
  </si>
  <si>
    <t>23,49.</t>
  </si>
  <si>
    <t>22,02.</t>
  </si>
  <si>
    <t>22,26.</t>
  </si>
  <si>
    <t>23,33.</t>
  </si>
  <si>
    <t>26,89.</t>
  </si>
  <si>
    <t>22,63.</t>
  </si>
  <si>
    <t>21,93.</t>
  </si>
  <si>
    <t>25,02.</t>
  </si>
  <si>
    <t>26,42.</t>
  </si>
  <si>
    <t>9:36,89</t>
  </si>
  <si>
    <t>9:37,18</t>
  </si>
  <si>
    <t>10:57,49</t>
  </si>
  <si>
    <t>13:58,01</t>
  </si>
  <si>
    <t>9:22,92</t>
  </si>
  <si>
    <t>9:23,19</t>
  </si>
  <si>
    <t>12:25,17</t>
  </si>
  <si>
    <t>17:32,99</t>
  </si>
  <si>
    <t>10:53,65</t>
  </si>
  <si>
    <t>11:28,52</t>
  </si>
  <si>
    <t>12:08,85</t>
  </si>
  <si>
    <t>38,50</t>
  </si>
  <si>
    <t>9:23,69</t>
  </si>
  <si>
    <t>final A</t>
  </si>
  <si>
    <t>final B</t>
  </si>
  <si>
    <t>Maxime</t>
  </si>
  <si>
    <t>Julien</t>
  </si>
  <si>
    <t>Pierre</t>
  </si>
  <si>
    <t>Marco</t>
  </si>
  <si>
    <t>Jérôme</t>
  </si>
  <si>
    <t>Peter</t>
  </si>
  <si>
    <t>Nouveau record canadien</t>
  </si>
  <si>
    <t>Championnat Canadien 4-5 août 2018</t>
  </si>
  <si>
    <t>éliminé</t>
  </si>
  <si>
    <t>1 km qualif 2</t>
  </si>
  <si>
    <t>1 km qualif 1</t>
  </si>
  <si>
    <t>1:30.52</t>
  </si>
  <si>
    <t>1:52.14</t>
  </si>
  <si>
    <t>2:01.36</t>
  </si>
  <si>
    <t>Annette Hollmann  - 88</t>
  </si>
  <si>
    <t>3:28.58</t>
  </si>
  <si>
    <t>2:18.93</t>
  </si>
  <si>
    <t>1:49.33</t>
  </si>
  <si>
    <t>1:49.97</t>
  </si>
  <si>
    <t>1:49.58</t>
  </si>
  <si>
    <t>2:11.24</t>
  </si>
  <si>
    <t>2:00.89</t>
  </si>
  <si>
    <t>2:13.82</t>
  </si>
  <si>
    <t>2:18.05</t>
  </si>
  <si>
    <t>2:25.29</t>
  </si>
  <si>
    <t>2:33.02</t>
  </si>
  <si>
    <t>2:39.35</t>
  </si>
  <si>
    <t>2:46.47</t>
  </si>
  <si>
    <t>4:02.57</t>
  </si>
  <si>
    <t>4:39.65</t>
  </si>
  <si>
    <t>4:40.00</t>
  </si>
  <si>
    <t>4:56.78</t>
  </si>
  <si>
    <t>4.57.06</t>
  </si>
  <si>
    <t>5:33.84</t>
  </si>
  <si>
    <t>5:39.57</t>
  </si>
  <si>
    <t>1:26.73</t>
  </si>
  <si>
    <t>1:27.06</t>
  </si>
  <si>
    <t>1:31.48</t>
  </si>
  <si>
    <t>1:32.06</t>
  </si>
  <si>
    <t>1:47.06</t>
  </si>
  <si>
    <t>1:50.21</t>
  </si>
  <si>
    <t>2:08.34</t>
  </si>
  <si>
    <t>2:19.25</t>
  </si>
  <si>
    <t>1:24.62</t>
  </si>
  <si>
    <t>1:28.80</t>
  </si>
  <si>
    <t>1:41.41</t>
  </si>
  <si>
    <t>1:45.23</t>
  </si>
  <si>
    <t>1:50.30</t>
  </si>
  <si>
    <t>1:52.00</t>
  </si>
  <si>
    <t>1:52.49</t>
  </si>
  <si>
    <t>3:36.41</t>
  </si>
  <si>
    <t>1:40.13</t>
  </si>
  <si>
    <t>38.85</t>
  </si>
  <si>
    <t>40.04</t>
  </si>
  <si>
    <t>40.06</t>
  </si>
  <si>
    <t>45.42</t>
  </si>
  <si>
    <t>45.90</t>
  </si>
  <si>
    <t>54.87</t>
  </si>
  <si>
    <t>1:07.12</t>
  </si>
  <si>
    <t>51.87</t>
  </si>
  <si>
    <t>1:02.02</t>
  </si>
  <si>
    <t>1:05.89</t>
  </si>
  <si>
    <t>1:10.58</t>
  </si>
  <si>
    <t>Annette Hollmann - 88</t>
  </si>
  <si>
    <t>1:49.62</t>
  </si>
  <si>
    <t>52.35</t>
  </si>
  <si>
    <t>56.04</t>
  </si>
  <si>
    <t>58.34</t>
  </si>
  <si>
    <t>55.52</t>
  </si>
  <si>
    <t>55.88</t>
  </si>
  <si>
    <t>56.73</t>
  </si>
  <si>
    <t>B 48.04</t>
  </si>
  <si>
    <t>B 49.08</t>
  </si>
  <si>
    <t>B 49.92</t>
  </si>
  <si>
    <t>A 41.06</t>
  </si>
  <si>
    <t>A 41.55</t>
  </si>
  <si>
    <t>A 42.38</t>
  </si>
  <si>
    <t>A 44.82</t>
  </si>
  <si>
    <t>Alain Azimov (juvénille)</t>
  </si>
  <si>
    <t>Chandra Mouli Dandab (freshmen)</t>
  </si>
  <si>
    <t>10 km temps</t>
  </si>
  <si>
    <t>10 km point</t>
  </si>
  <si>
    <t>16:13.98</t>
  </si>
  <si>
    <t>16:11.16</t>
  </si>
  <si>
    <t>16:43.78</t>
  </si>
  <si>
    <t>2km temps</t>
  </si>
  <si>
    <t>37.13.23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</si>
</sst>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:ss.00"/>
  </numFmts>
  <fonts count="12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5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</borders>
  <cellStyleXfs count="2">
    <xf numFmtId="0" fontId="0" fillId="0" borderId="0"/>
    <xf numFmtId="0" fontId="4" fillId="0" borderId="0" applyFill="0" applyProtection="0"/>
  </cellStyleXfs>
  <cellXfs count="100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164" fontId="0" fillId="0" borderId="0" xfId="0" applyNumberForma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/>
    <xf numFmtId="164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/>
    <xf numFmtId="0" fontId="0" fillId="0" borderId="0" xfId="0" applyFill="1" applyBorder="1" applyAlignment="1"/>
    <xf numFmtId="0" fontId="1" fillId="0" borderId="0" xfId="0" applyFont="1" applyBorder="1"/>
    <xf numFmtId="0" fontId="0" fillId="0" borderId="0" xfId="0" applyBorder="1" applyAlignment="1">
      <alignment horizontal="right"/>
    </xf>
    <xf numFmtId="0" fontId="5" fillId="0" borderId="0" xfId="0" applyFont="1" applyBorder="1" applyAlignment="1">
      <alignment horizontal="center"/>
    </xf>
    <xf numFmtId="0" fontId="0" fillId="0" borderId="2" xfId="0" applyFont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Fill="1" applyBorder="1"/>
    <xf numFmtId="0" fontId="0" fillId="0" borderId="1" xfId="0" applyFont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horizontal="center" vertical="center"/>
    </xf>
    <xf numFmtId="21" fontId="0" fillId="0" borderId="1" xfId="0" applyNumberFormat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1" fillId="2" borderId="0" xfId="0" applyFont="1" applyFill="1"/>
    <xf numFmtId="164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right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164" fontId="0" fillId="0" borderId="0" xfId="0" applyNumberForma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7" fontId="0" fillId="0" borderId="1" xfId="0" quotePrefix="1" applyNumberFormat="1" applyBorder="1" applyAlignment="1">
      <alignment horizontal="right" vertical="center" wrapText="1"/>
    </xf>
    <xf numFmtId="164" fontId="0" fillId="0" borderId="1" xfId="0" quotePrefix="1" applyNumberFormat="1" applyBorder="1" applyAlignment="1">
      <alignment horizontal="right" vertical="center" wrapText="1"/>
    </xf>
    <xf numFmtId="164" fontId="0" fillId="0" borderId="1" xfId="0" quotePrefix="1" applyNumberFormat="1" applyBorder="1" applyAlignment="1">
      <alignment horizontal="center" vertical="center" wrapText="1"/>
    </xf>
    <xf numFmtId="0" fontId="0" fillId="0" borderId="0" xfId="0" quotePrefix="1" applyBorder="1"/>
    <xf numFmtId="0" fontId="0" fillId="0" borderId="1" xfId="0" quotePrefix="1" applyBorder="1" applyAlignment="1">
      <alignment horizontal="right"/>
    </xf>
    <xf numFmtId="164" fontId="0" fillId="0" borderId="4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5" xfId="0" applyBorder="1"/>
    <xf numFmtId="0" fontId="3" fillId="0" borderId="1" xfId="0" applyFont="1" applyBorder="1" applyAlignment="1">
      <alignment vertical="center" wrapText="1"/>
    </xf>
    <xf numFmtId="0" fontId="0" fillId="0" borderId="8" xfId="0" applyBorder="1" applyAlignment="1">
      <alignment horizontal="center"/>
    </xf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vertical="center"/>
    </xf>
    <xf numFmtId="164" fontId="0" fillId="2" borderId="1" xfId="0" quotePrefix="1" applyNumberForma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right" vertical="center" wrapText="1"/>
    </xf>
    <xf numFmtId="164" fontId="0" fillId="4" borderId="1" xfId="0" quotePrefix="1" applyNumberFormat="1" applyFill="1" applyBorder="1" applyAlignment="1">
      <alignment horizontal="right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164" fontId="10" fillId="0" borderId="0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"/>
  <sheetViews>
    <sheetView tabSelected="1" topLeftCell="A19" zoomScale="115" zoomScaleNormal="115" zoomScaleSheetLayoutView="150" workbookViewId="0">
      <selection activeCell="M24" sqref="M24"/>
    </sheetView>
  </sheetViews>
  <sheetFormatPr baseColWidth="10" defaultColWidth="9.140625" defaultRowHeight="15" x14ac:dyDescent="0.25"/>
  <cols>
    <col min="1" max="1" width="3.5703125" style="14" customWidth="1"/>
    <col min="2" max="2" width="31.42578125" customWidth="1"/>
    <col min="3" max="3" width="5.28515625" style="6" customWidth="1"/>
    <col min="4" max="5" width="8.7109375" style="4" customWidth="1"/>
    <col min="6" max="6" width="12.140625" style="4" customWidth="1"/>
    <col min="7" max="7" width="9.5703125" style="6" customWidth="1"/>
    <col min="8" max="8" width="7.5703125" style="21" bestFit="1" customWidth="1"/>
    <col min="9" max="9" width="3.28515625" customWidth="1"/>
    <col min="10" max="10" width="7.140625" customWidth="1"/>
    <col min="11" max="11" width="8.7109375" customWidth="1"/>
    <col min="12" max="13" width="8.28515625" customWidth="1"/>
    <col min="14" max="14" width="6.28515625" customWidth="1"/>
    <col min="15" max="15" width="8.28515625" customWidth="1"/>
    <col min="16" max="16" width="8.42578125" customWidth="1"/>
    <col min="17" max="20" width="59" customWidth="1"/>
  </cols>
  <sheetData>
    <row r="1" spans="1:14" ht="6.75" customHeight="1" x14ac:dyDescent="0.25"/>
    <row r="2" spans="1:14" ht="28.5" x14ac:dyDescent="0.45">
      <c r="B2" s="3" t="s">
        <v>118</v>
      </c>
      <c r="D2" s="2"/>
      <c r="K2" s="36"/>
      <c r="L2" s="36"/>
    </row>
    <row r="3" spans="1:14" ht="21" customHeight="1" x14ac:dyDescent="0.45">
      <c r="B3" s="64" t="s">
        <v>117</v>
      </c>
      <c r="D3" s="2"/>
    </row>
    <row r="4" spans="1:14" ht="18.75" x14ac:dyDescent="0.3">
      <c r="B4" s="30" t="s">
        <v>28</v>
      </c>
      <c r="C4" s="40"/>
      <c r="D4" s="31" t="s">
        <v>2</v>
      </c>
      <c r="E4" s="32" t="s">
        <v>7</v>
      </c>
      <c r="F4" s="32" t="s">
        <v>5</v>
      </c>
      <c r="G4" s="31" t="s">
        <v>11</v>
      </c>
      <c r="H4" s="31" t="s">
        <v>12</v>
      </c>
    </row>
    <row r="5" spans="1:14" ht="21" customHeight="1" x14ac:dyDescent="0.25">
      <c r="A5" s="14">
        <v>67</v>
      </c>
      <c r="B5" s="13" t="s">
        <v>17</v>
      </c>
      <c r="C5" s="33" t="s">
        <v>3</v>
      </c>
      <c r="D5" s="53">
        <v>32.869999999999997</v>
      </c>
      <c r="E5" s="79"/>
      <c r="F5" s="12" t="s">
        <v>67</v>
      </c>
      <c r="G5" s="61">
        <v>500</v>
      </c>
      <c r="H5" s="31">
        <v>1</v>
      </c>
      <c r="J5" s="95" t="s">
        <v>16</v>
      </c>
      <c r="K5" s="95"/>
    </row>
    <row r="6" spans="1:14" ht="18.75" x14ac:dyDescent="0.25">
      <c r="J6" s="13">
        <v>1</v>
      </c>
      <c r="K6" s="13">
        <v>250</v>
      </c>
      <c r="L6" s="16"/>
      <c r="N6" s="49"/>
    </row>
    <row r="7" spans="1:14" ht="18.75" x14ac:dyDescent="0.3">
      <c r="A7" s="16"/>
      <c r="B7" s="97" t="s">
        <v>29</v>
      </c>
      <c r="C7" s="97"/>
      <c r="D7" s="97"/>
      <c r="E7" s="97"/>
      <c r="F7" s="97"/>
      <c r="G7" s="97"/>
      <c r="H7" s="97"/>
      <c r="J7" s="13">
        <v>2</v>
      </c>
      <c r="K7" s="13">
        <v>165</v>
      </c>
      <c r="L7" s="41"/>
      <c r="N7" s="49"/>
    </row>
    <row r="8" spans="1:14" ht="18.75" x14ac:dyDescent="0.25">
      <c r="A8" s="16"/>
      <c r="B8" s="46" t="s">
        <v>0</v>
      </c>
      <c r="C8" s="9" t="s">
        <v>1</v>
      </c>
      <c r="D8" s="31" t="s">
        <v>2</v>
      </c>
      <c r="E8" s="32" t="s">
        <v>7</v>
      </c>
      <c r="F8" s="32" t="s">
        <v>5</v>
      </c>
      <c r="G8" s="9" t="s">
        <v>11</v>
      </c>
      <c r="H8" s="22" t="s">
        <v>12</v>
      </c>
      <c r="J8" s="13">
        <v>3</v>
      </c>
      <c r="K8" s="13">
        <v>110</v>
      </c>
      <c r="L8" s="41"/>
      <c r="N8" s="49"/>
    </row>
    <row r="9" spans="1:14" ht="24.95" customHeight="1" x14ac:dyDescent="0.25">
      <c r="A9" s="14">
        <v>61</v>
      </c>
      <c r="B9" s="13" t="s">
        <v>36</v>
      </c>
      <c r="C9" s="33" t="s">
        <v>3</v>
      </c>
      <c r="D9" s="37" t="s">
        <v>68</v>
      </c>
      <c r="E9" s="76" t="s">
        <v>166</v>
      </c>
      <c r="F9" s="33" t="s">
        <v>76</v>
      </c>
      <c r="G9" s="33">
        <f>75+75+110</f>
        <v>260</v>
      </c>
      <c r="H9" s="23">
        <v>4</v>
      </c>
      <c r="J9" s="13">
        <v>4</v>
      </c>
      <c r="K9" s="13">
        <v>75</v>
      </c>
      <c r="L9" s="41"/>
      <c r="N9" s="49"/>
    </row>
    <row r="10" spans="1:14" ht="24.95" customHeight="1" x14ac:dyDescent="0.25">
      <c r="A10" s="14">
        <v>65</v>
      </c>
      <c r="B10" s="13" t="s">
        <v>6</v>
      </c>
      <c r="C10" s="33" t="s">
        <v>3</v>
      </c>
      <c r="D10" s="65" t="s">
        <v>69</v>
      </c>
      <c r="E10" s="76" t="s">
        <v>164</v>
      </c>
      <c r="F10" s="33" t="s">
        <v>75</v>
      </c>
      <c r="G10" s="33">
        <f>250+250+165</f>
        <v>665</v>
      </c>
      <c r="H10" s="23">
        <v>1</v>
      </c>
      <c r="J10" s="13">
        <v>5</v>
      </c>
      <c r="K10" s="13">
        <v>50</v>
      </c>
      <c r="L10" s="41"/>
      <c r="N10" s="50"/>
    </row>
    <row r="11" spans="1:14" ht="24.95" customHeight="1" x14ac:dyDescent="0.25">
      <c r="A11" s="14">
        <v>84</v>
      </c>
      <c r="B11" s="13" t="s">
        <v>37</v>
      </c>
      <c r="C11" s="40" t="s">
        <v>3</v>
      </c>
      <c r="D11" s="37" t="s">
        <v>70</v>
      </c>
      <c r="E11" s="76" t="s">
        <v>165</v>
      </c>
      <c r="F11" s="33" t="s">
        <v>74</v>
      </c>
      <c r="G11" s="33">
        <f>110+165+250</f>
        <v>525</v>
      </c>
      <c r="H11" s="23">
        <v>2</v>
      </c>
      <c r="J11" s="13">
        <v>6</v>
      </c>
      <c r="K11" s="13">
        <v>35</v>
      </c>
      <c r="L11" s="41"/>
      <c r="N11" s="49"/>
    </row>
    <row r="12" spans="1:14" ht="24.95" customHeight="1" x14ac:dyDescent="0.25">
      <c r="A12" s="52">
        <v>68</v>
      </c>
      <c r="B12" s="13" t="s">
        <v>18</v>
      </c>
      <c r="C12" s="33" t="s">
        <v>3</v>
      </c>
      <c r="D12" s="37" t="s">
        <v>71</v>
      </c>
      <c r="E12" s="79"/>
      <c r="F12" s="57">
        <v>4.8668981481481487E-2</v>
      </c>
      <c r="G12" s="33">
        <f>165+110</f>
        <v>275</v>
      </c>
      <c r="H12" s="23">
        <v>3</v>
      </c>
      <c r="J12" s="13">
        <v>7</v>
      </c>
      <c r="K12" s="13">
        <v>25</v>
      </c>
      <c r="L12" s="41"/>
      <c r="N12" s="49"/>
    </row>
    <row r="13" spans="1:14" ht="24.95" customHeight="1" x14ac:dyDescent="0.25">
      <c r="A13" s="52">
        <v>79</v>
      </c>
      <c r="B13" s="13" t="s">
        <v>38</v>
      </c>
      <c r="C13" s="40" t="s">
        <v>4</v>
      </c>
      <c r="D13" s="65" t="s">
        <v>72</v>
      </c>
      <c r="E13" s="76" t="s">
        <v>163</v>
      </c>
      <c r="F13" s="66" t="s">
        <v>73</v>
      </c>
      <c r="G13" s="33">
        <f>250*3</f>
        <v>750</v>
      </c>
      <c r="H13" s="23">
        <v>1</v>
      </c>
      <c r="J13" s="13">
        <v>8</v>
      </c>
      <c r="K13" s="13">
        <v>18</v>
      </c>
      <c r="L13" s="41"/>
      <c r="N13" s="50"/>
    </row>
    <row r="14" spans="1:14" ht="24.95" customHeight="1" x14ac:dyDescent="0.25">
      <c r="A14" s="14">
        <v>64</v>
      </c>
      <c r="B14" s="13" t="s">
        <v>39</v>
      </c>
      <c r="C14" s="33" t="s">
        <v>4</v>
      </c>
      <c r="D14" s="53">
        <v>34.92</v>
      </c>
      <c r="E14" s="78" t="s">
        <v>167</v>
      </c>
      <c r="F14" s="12" t="s">
        <v>66</v>
      </c>
      <c r="G14" s="61">
        <f>165*3</f>
        <v>495</v>
      </c>
      <c r="H14" s="31">
        <v>2</v>
      </c>
      <c r="J14" s="13"/>
      <c r="K14" s="13"/>
      <c r="L14" s="41"/>
      <c r="N14" s="50"/>
    </row>
    <row r="15" spans="1:14" ht="25.5" customHeight="1" x14ac:dyDescent="0.25">
      <c r="B15" s="1"/>
      <c r="C15" s="7"/>
      <c r="D15" s="5"/>
      <c r="E15" s="5"/>
      <c r="F15" s="5"/>
      <c r="G15" s="7"/>
      <c r="J15" s="13">
        <v>9</v>
      </c>
      <c r="K15" s="13">
        <v>14</v>
      </c>
      <c r="L15" s="41"/>
      <c r="N15" s="49"/>
    </row>
    <row r="16" spans="1:14" ht="18.75" x14ac:dyDescent="0.25">
      <c r="B16" s="96" t="s">
        <v>30</v>
      </c>
      <c r="C16" s="96"/>
      <c r="D16" s="96"/>
      <c r="E16" s="96"/>
      <c r="F16" s="96"/>
      <c r="G16" s="96"/>
      <c r="H16" s="96"/>
      <c r="J16" s="13">
        <v>10</v>
      </c>
      <c r="K16" s="13">
        <v>11</v>
      </c>
      <c r="L16" s="41"/>
      <c r="N16" s="49"/>
    </row>
    <row r="17" spans="1:17" ht="30" customHeight="1" x14ac:dyDescent="0.25">
      <c r="B17" s="8" t="s">
        <v>0</v>
      </c>
      <c r="C17" s="33" t="s">
        <v>1</v>
      </c>
      <c r="D17" s="31" t="s">
        <v>2</v>
      </c>
      <c r="E17" s="10" t="s">
        <v>5</v>
      </c>
      <c r="F17" s="10" t="s">
        <v>48</v>
      </c>
      <c r="G17" s="33" t="s">
        <v>11</v>
      </c>
      <c r="H17" s="22" t="s">
        <v>12</v>
      </c>
      <c r="L17" s="41"/>
      <c r="N17" s="50"/>
    </row>
    <row r="18" spans="1:17" ht="24.95" customHeight="1" x14ac:dyDescent="0.25">
      <c r="A18" s="14">
        <v>70</v>
      </c>
      <c r="B18" s="11" t="s">
        <v>41</v>
      </c>
      <c r="C18" s="33" t="s">
        <v>3</v>
      </c>
      <c r="D18" s="67" t="s">
        <v>77</v>
      </c>
      <c r="E18" s="75" t="s">
        <v>168</v>
      </c>
      <c r="F18" s="67" t="s">
        <v>98</v>
      </c>
      <c r="G18" s="33">
        <v>750</v>
      </c>
      <c r="H18" s="23">
        <v>1</v>
      </c>
      <c r="L18" s="42"/>
      <c r="N18" s="49"/>
    </row>
    <row r="19" spans="1:17" ht="24.95" customHeight="1" x14ac:dyDescent="0.25">
      <c r="A19" s="14">
        <v>66</v>
      </c>
      <c r="B19" s="11" t="s">
        <v>19</v>
      </c>
      <c r="C19" s="33" t="s">
        <v>4</v>
      </c>
      <c r="D19" s="18" t="s">
        <v>78</v>
      </c>
      <c r="E19" s="75" t="s">
        <v>169</v>
      </c>
      <c r="F19" s="18" t="s">
        <v>99</v>
      </c>
      <c r="G19" s="33">
        <v>750</v>
      </c>
      <c r="H19" s="23">
        <v>1</v>
      </c>
      <c r="J19" s="42"/>
      <c r="K19" s="42"/>
      <c r="L19" s="42"/>
      <c r="N19" s="49"/>
    </row>
    <row r="20" spans="1:17" ht="28.5" customHeight="1" x14ac:dyDescent="0.25">
      <c r="B20" s="1"/>
      <c r="C20" s="7"/>
      <c r="D20" s="5"/>
      <c r="E20" s="5"/>
      <c r="F20" s="5"/>
      <c r="G20" s="7"/>
      <c r="J20" s="14"/>
      <c r="K20" s="14"/>
      <c r="L20" s="14"/>
      <c r="M20" s="14"/>
      <c r="N20" s="50"/>
      <c r="O20" s="14"/>
      <c r="P20" s="14"/>
      <c r="Q20" s="14"/>
    </row>
    <row r="21" spans="1:17" ht="15" customHeight="1" x14ac:dyDescent="0.25">
      <c r="B21" s="96" t="s">
        <v>31</v>
      </c>
      <c r="C21" s="96"/>
      <c r="D21" s="96"/>
      <c r="E21" s="96"/>
      <c r="F21" s="96"/>
      <c r="G21" s="96"/>
      <c r="H21" s="96"/>
      <c r="J21" s="14"/>
      <c r="K21" s="92"/>
      <c r="L21" s="92"/>
      <c r="M21" s="41"/>
      <c r="N21" s="49"/>
      <c r="O21" s="41"/>
      <c r="P21" s="41"/>
      <c r="Q21" s="14"/>
    </row>
    <row r="22" spans="1:17" ht="20.25" customHeight="1" x14ac:dyDescent="0.25">
      <c r="B22" s="11" t="s">
        <v>0</v>
      </c>
      <c r="C22" s="33" t="s">
        <v>1</v>
      </c>
      <c r="D22" s="31" t="s">
        <v>2</v>
      </c>
      <c r="E22" s="10" t="s">
        <v>5</v>
      </c>
      <c r="F22" s="10" t="s">
        <v>49</v>
      </c>
      <c r="G22" s="33" t="s">
        <v>11</v>
      </c>
      <c r="H22" s="22" t="s">
        <v>12</v>
      </c>
      <c r="J22" s="14"/>
      <c r="K22" s="14"/>
      <c r="L22" s="14"/>
      <c r="M22" s="14"/>
      <c r="N22" s="49"/>
      <c r="O22" s="14"/>
      <c r="P22" s="14"/>
      <c r="Q22" s="14"/>
    </row>
    <row r="23" spans="1:17" ht="24.95" customHeight="1" x14ac:dyDescent="0.25">
      <c r="A23" s="14">
        <v>80</v>
      </c>
      <c r="B23" s="11" t="s">
        <v>42</v>
      </c>
      <c r="C23" s="33" t="s">
        <v>3</v>
      </c>
      <c r="D23" s="67" t="s">
        <v>79</v>
      </c>
      <c r="E23" s="75" t="s">
        <v>170</v>
      </c>
      <c r="F23" s="67" t="s">
        <v>96</v>
      </c>
      <c r="G23" s="33">
        <v>750</v>
      </c>
      <c r="H23" s="23">
        <v>1</v>
      </c>
      <c r="J23" s="14"/>
      <c r="K23" s="16"/>
      <c r="L23" s="16"/>
      <c r="M23" s="16"/>
      <c r="N23" s="50"/>
      <c r="O23" s="16"/>
      <c r="P23" s="16"/>
      <c r="Q23" s="14"/>
    </row>
    <row r="24" spans="1:17" ht="24.95" customHeight="1" x14ac:dyDescent="0.25">
      <c r="A24" s="14">
        <v>77</v>
      </c>
      <c r="B24" s="11" t="s">
        <v>43</v>
      </c>
      <c r="C24" s="33" t="s">
        <v>4</v>
      </c>
      <c r="D24" s="67" t="s">
        <v>80</v>
      </c>
      <c r="E24" s="79"/>
      <c r="F24" s="67" t="s">
        <v>97</v>
      </c>
      <c r="G24" s="33">
        <v>500</v>
      </c>
      <c r="H24" s="23">
        <v>1</v>
      </c>
      <c r="J24" s="14"/>
      <c r="K24" s="16"/>
      <c r="L24" s="16"/>
      <c r="M24" s="16"/>
      <c r="N24" s="49"/>
      <c r="O24" s="16"/>
      <c r="P24" s="16"/>
      <c r="Q24" s="14"/>
    </row>
    <row r="25" spans="1:17" ht="24.95" customHeight="1" x14ac:dyDescent="0.25">
      <c r="A25" s="16"/>
      <c r="B25" s="24"/>
      <c r="C25" s="15"/>
      <c r="D25" s="25"/>
      <c r="E25" s="25"/>
      <c r="F25" s="25"/>
      <c r="G25" s="15"/>
      <c r="H25" s="26"/>
      <c r="J25" s="14"/>
      <c r="K25" s="14"/>
      <c r="L25" s="14"/>
      <c r="M25" s="14"/>
      <c r="N25" s="49"/>
      <c r="O25" s="14"/>
      <c r="P25" s="14"/>
      <c r="Q25" s="14"/>
    </row>
    <row r="26" spans="1:17" ht="17.25" customHeight="1" x14ac:dyDescent="0.25">
      <c r="B26" s="24"/>
      <c r="C26" s="15"/>
      <c r="D26" s="25"/>
      <c r="E26" s="25"/>
      <c r="F26" s="25"/>
      <c r="G26" s="15"/>
      <c r="H26" s="26"/>
    </row>
    <row r="27" spans="1:17" ht="17.25" customHeight="1" x14ac:dyDescent="0.25">
      <c r="B27" s="24"/>
      <c r="C27" s="15"/>
      <c r="D27" s="25"/>
      <c r="E27" s="25"/>
      <c r="F27" s="25"/>
      <c r="G27" s="15"/>
      <c r="H27" s="26"/>
    </row>
    <row r="28" spans="1:17" ht="25.5" customHeight="1" x14ac:dyDescent="0.25">
      <c r="B28" s="96" t="s">
        <v>32</v>
      </c>
      <c r="C28" s="96"/>
      <c r="D28" s="96"/>
      <c r="E28" s="96"/>
      <c r="F28" s="96"/>
      <c r="G28" s="96"/>
      <c r="H28" s="96"/>
      <c r="I28" s="20"/>
    </row>
    <row r="29" spans="1:17" ht="31.5" customHeight="1" x14ac:dyDescent="0.25">
      <c r="B29" s="28" t="s">
        <v>0</v>
      </c>
      <c r="C29" s="33" t="s">
        <v>1</v>
      </c>
      <c r="D29" s="23" t="s">
        <v>2</v>
      </c>
      <c r="E29" s="33" t="s">
        <v>51</v>
      </c>
      <c r="F29" s="33" t="s">
        <v>50</v>
      </c>
      <c r="G29" s="17" t="s">
        <v>11</v>
      </c>
      <c r="H29" s="22" t="s">
        <v>12</v>
      </c>
      <c r="I29" s="93"/>
      <c r="J29" s="93"/>
      <c r="K29" s="54" t="s">
        <v>52</v>
      </c>
      <c r="L29" s="55"/>
      <c r="M29" s="54" t="s">
        <v>53</v>
      </c>
    </row>
    <row r="30" spans="1:17" ht="24.95" customHeight="1" x14ac:dyDescent="0.25">
      <c r="A30" s="14">
        <v>71</v>
      </c>
      <c r="B30" s="47" t="s">
        <v>26</v>
      </c>
      <c r="C30" s="33" t="s">
        <v>3</v>
      </c>
      <c r="D30" s="65" t="s">
        <v>82</v>
      </c>
      <c r="E30" s="37" t="s">
        <v>186</v>
      </c>
      <c r="F30" s="37">
        <v>2.5562500000000002E-2</v>
      </c>
      <c r="G30" s="33">
        <f>165+165+165</f>
        <v>495</v>
      </c>
      <c r="H30" s="38">
        <v>2</v>
      </c>
      <c r="I30" s="91"/>
      <c r="J30" s="91"/>
      <c r="K30" s="37"/>
      <c r="M30" s="37" t="s">
        <v>63</v>
      </c>
      <c r="O30" s="13">
        <v>1</v>
      </c>
      <c r="P30" s="13">
        <v>250</v>
      </c>
    </row>
    <row r="31" spans="1:17" ht="24.95" customHeight="1" x14ac:dyDescent="0.25">
      <c r="A31" s="14">
        <v>74</v>
      </c>
      <c r="B31" s="47" t="s">
        <v>24</v>
      </c>
      <c r="C31" s="33" t="s">
        <v>3</v>
      </c>
      <c r="D31" s="37" t="s">
        <v>83</v>
      </c>
      <c r="E31" s="37" t="s">
        <v>184</v>
      </c>
      <c r="F31" s="37">
        <v>2.5599999999999998E-2</v>
      </c>
      <c r="G31" s="33">
        <f>35+25+75</f>
        <v>135</v>
      </c>
      <c r="H31" s="38">
        <v>6</v>
      </c>
      <c r="I31" s="91"/>
      <c r="J31" s="91"/>
      <c r="K31" s="37"/>
      <c r="M31" s="37" t="s">
        <v>65</v>
      </c>
      <c r="O31" s="13">
        <v>2</v>
      </c>
      <c r="P31" s="13">
        <v>165</v>
      </c>
    </row>
    <row r="32" spans="1:17" ht="24.95" customHeight="1" x14ac:dyDescent="0.25">
      <c r="A32" s="14">
        <v>62</v>
      </c>
      <c r="B32" s="47" t="s">
        <v>9</v>
      </c>
      <c r="C32" s="33" t="s">
        <v>3</v>
      </c>
      <c r="D32" s="65" t="s">
        <v>84</v>
      </c>
      <c r="E32" s="37" t="s">
        <v>187</v>
      </c>
      <c r="F32" s="68">
        <v>2.2433912037037037E-2</v>
      </c>
      <c r="G32" s="33">
        <f>110+110+35</f>
        <v>255</v>
      </c>
      <c r="H32" s="38">
        <v>4</v>
      </c>
      <c r="I32" s="91"/>
      <c r="J32" s="91"/>
      <c r="K32" s="37"/>
      <c r="M32" s="37" t="s">
        <v>64</v>
      </c>
      <c r="O32" s="13">
        <v>3</v>
      </c>
      <c r="P32" s="13">
        <v>110</v>
      </c>
    </row>
    <row r="33" spans="1:16" ht="24.95" customHeight="1" x14ac:dyDescent="0.25">
      <c r="A33" s="52">
        <v>60</v>
      </c>
      <c r="B33" s="47" t="s">
        <v>44</v>
      </c>
      <c r="C33" s="33" t="s">
        <v>3</v>
      </c>
      <c r="D33" s="37" t="s">
        <v>85</v>
      </c>
      <c r="E33" s="76" t="s">
        <v>182</v>
      </c>
      <c r="F33" s="37">
        <v>2.6037037037037036E-2</v>
      </c>
      <c r="G33" s="33">
        <f>50+50+50</f>
        <v>150</v>
      </c>
      <c r="H33" s="38">
        <v>5</v>
      </c>
      <c r="I33" s="91"/>
      <c r="J33" s="91"/>
      <c r="K33" s="37" t="s">
        <v>61</v>
      </c>
      <c r="M33" s="13"/>
      <c r="O33" s="13">
        <v>4</v>
      </c>
      <c r="P33" s="13">
        <v>75</v>
      </c>
    </row>
    <row r="34" spans="1:16" ht="24.95" customHeight="1" x14ac:dyDescent="0.25">
      <c r="A34" s="52">
        <v>82</v>
      </c>
      <c r="B34" s="47" t="s">
        <v>21</v>
      </c>
      <c r="C34" s="33" t="s">
        <v>3</v>
      </c>
      <c r="D34" s="65" t="s">
        <v>86</v>
      </c>
      <c r="E34" s="37" t="s">
        <v>185</v>
      </c>
      <c r="F34" s="37">
        <v>2.5558564814814815E-2</v>
      </c>
      <c r="G34" s="33">
        <v>750</v>
      </c>
      <c r="H34" s="38">
        <v>1</v>
      </c>
      <c r="I34" s="91"/>
      <c r="J34" s="91"/>
      <c r="K34" s="65" t="s">
        <v>62</v>
      </c>
      <c r="M34" s="13"/>
      <c r="O34" s="13">
        <v>5</v>
      </c>
      <c r="P34" s="13">
        <v>50</v>
      </c>
    </row>
    <row r="35" spans="1:16" ht="24.95" customHeight="1" x14ac:dyDescent="0.25">
      <c r="A35" s="14">
        <v>85</v>
      </c>
      <c r="B35" s="11" t="s">
        <v>20</v>
      </c>
      <c r="C35" s="33" t="s">
        <v>3</v>
      </c>
      <c r="D35" s="37" t="s">
        <v>81</v>
      </c>
      <c r="E35" s="37" t="s">
        <v>188</v>
      </c>
      <c r="F35" s="37">
        <v>2.5577777777777779E-2</v>
      </c>
      <c r="G35" s="33">
        <f>75+75+110</f>
        <v>260</v>
      </c>
      <c r="H35" s="38">
        <v>3</v>
      </c>
      <c r="I35" s="56"/>
      <c r="J35" s="56"/>
      <c r="K35" s="70" t="s">
        <v>60</v>
      </c>
      <c r="M35" s="13"/>
      <c r="O35" s="13">
        <v>6</v>
      </c>
      <c r="P35" s="13">
        <v>35</v>
      </c>
    </row>
    <row r="36" spans="1:16" ht="24.95" customHeight="1" x14ac:dyDescent="0.25">
      <c r="A36" s="52">
        <v>91</v>
      </c>
      <c r="B36" s="47" t="s">
        <v>15</v>
      </c>
      <c r="C36" s="33" t="s">
        <v>3</v>
      </c>
      <c r="D36" s="79"/>
      <c r="E36" s="76" t="s">
        <v>183</v>
      </c>
      <c r="F36" s="68">
        <v>1.9616782407407409E-2</v>
      </c>
      <c r="G36" s="33">
        <f>35+25</f>
        <v>60</v>
      </c>
      <c r="H36" s="38">
        <v>7</v>
      </c>
      <c r="I36" s="56"/>
      <c r="J36" s="56"/>
      <c r="K36" s="94" t="s">
        <v>5</v>
      </c>
      <c r="L36" s="94"/>
      <c r="M36" s="14"/>
      <c r="O36" s="13">
        <v>7</v>
      </c>
      <c r="P36" s="13">
        <v>25</v>
      </c>
    </row>
    <row r="37" spans="1:16" ht="24.95" customHeight="1" x14ac:dyDescent="0.25">
      <c r="A37" s="52">
        <v>75</v>
      </c>
      <c r="B37" s="47" t="s">
        <v>45</v>
      </c>
      <c r="C37" s="33" t="s">
        <v>4</v>
      </c>
      <c r="D37" s="37" t="s">
        <v>87</v>
      </c>
      <c r="E37" s="76" t="s">
        <v>181</v>
      </c>
      <c r="F37" s="37">
        <v>3.061898148148148E-2</v>
      </c>
      <c r="G37" s="33">
        <f>165*3</f>
        <v>495</v>
      </c>
      <c r="H37" s="38">
        <v>2</v>
      </c>
      <c r="I37" s="91"/>
      <c r="J37" s="91"/>
      <c r="K37" s="58" t="s">
        <v>109</v>
      </c>
      <c r="L37" s="59" t="s">
        <v>110</v>
      </c>
      <c r="O37" s="13">
        <v>8</v>
      </c>
      <c r="P37" s="13">
        <v>18</v>
      </c>
    </row>
    <row r="38" spans="1:16" ht="22.5" customHeight="1" x14ac:dyDescent="0.25">
      <c r="A38" s="52">
        <v>83</v>
      </c>
      <c r="B38" s="47" t="s">
        <v>23</v>
      </c>
      <c r="C38" s="33" t="s">
        <v>4</v>
      </c>
      <c r="D38" s="37" t="s">
        <v>88</v>
      </c>
      <c r="E38" s="76" t="s">
        <v>180</v>
      </c>
      <c r="F38" s="37">
        <v>2.9926736111111105E-2</v>
      </c>
      <c r="G38" s="33">
        <f>250*3</f>
        <v>750</v>
      </c>
      <c r="H38" s="38">
        <v>1</v>
      </c>
      <c r="I38" s="91"/>
      <c r="J38" s="91"/>
      <c r="K38" s="60" t="s">
        <v>111</v>
      </c>
      <c r="L38" s="47" t="s">
        <v>115</v>
      </c>
      <c r="O38" s="13"/>
      <c r="P38" s="13"/>
    </row>
    <row r="39" spans="1:16" ht="22.5" customHeight="1" x14ac:dyDescent="0.25">
      <c r="A39" s="52">
        <v>70</v>
      </c>
      <c r="B39" s="47" t="s">
        <v>189</v>
      </c>
      <c r="C39" s="33" t="s">
        <v>3</v>
      </c>
      <c r="D39" s="67" t="s">
        <v>77</v>
      </c>
      <c r="E39" s="76" t="s">
        <v>168</v>
      </c>
      <c r="F39" s="68">
        <v>1.8228240740740739E-2</v>
      </c>
      <c r="G39" s="79"/>
      <c r="H39" s="79"/>
      <c r="I39" s="63"/>
      <c r="J39" s="63"/>
      <c r="K39" s="60"/>
      <c r="L39" s="47"/>
      <c r="O39" s="13">
        <v>9</v>
      </c>
      <c r="P39" s="13">
        <v>14</v>
      </c>
    </row>
    <row r="40" spans="1:16" ht="22.5" customHeight="1" x14ac:dyDescent="0.25">
      <c r="A40" s="52">
        <v>80</v>
      </c>
      <c r="B40" s="11" t="s">
        <v>190</v>
      </c>
      <c r="C40" s="33" t="s">
        <v>3</v>
      </c>
      <c r="D40" s="67" t="s">
        <v>79</v>
      </c>
      <c r="E40" s="76" t="s">
        <v>170</v>
      </c>
      <c r="F40" s="68">
        <v>1.9260416666666665E-2</v>
      </c>
      <c r="G40" s="79"/>
      <c r="H40" s="79"/>
      <c r="I40" s="63"/>
      <c r="J40" s="63"/>
      <c r="K40" s="60"/>
      <c r="L40" s="47"/>
      <c r="O40" s="13">
        <v>10</v>
      </c>
      <c r="P40" s="13">
        <v>11</v>
      </c>
    </row>
    <row r="41" spans="1:16" ht="22.5" customHeight="1" x14ac:dyDescent="0.25">
      <c r="A41" s="52"/>
      <c r="B41" s="71"/>
      <c r="C41" s="62"/>
      <c r="D41" s="72"/>
      <c r="E41" s="72"/>
      <c r="F41" s="72"/>
      <c r="G41" s="62"/>
      <c r="H41" s="73"/>
      <c r="I41" s="63"/>
      <c r="J41" s="63"/>
      <c r="K41" s="60"/>
      <c r="L41" s="47"/>
    </row>
    <row r="42" spans="1:16" ht="21" customHeight="1" x14ac:dyDescent="0.25">
      <c r="B42" s="1"/>
      <c r="C42" s="7"/>
      <c r="D42" s="5"/>
      <c r="E42" s="5"/>
      <c r="F42" s="69" t="s">
        <v>119</v>
      </c>
      <c r="G42" s="7"/>
      <c r="K42" s="60" t="s">
        <v>112</v>
      </c>
      <c r="L42" s="47" t="s">
        <v>116</v>
      </c>
    </row>
    <row r="43" spans="1:16" ht="20.25" customHeight="1" x14ac:dyDescent="0.45">
      <c r="B43" s="3"/>
      <c r="D43" s="2"/>
      <c r="K43" s="60" t="s">
        <v>113</v>
      </c>
      <c r="L43" s="47"/>
    </row>
    <row r="44" spans="1:16" ht="15" customHeight="1" x14ac:dyDescent="0.25">
      <c r="B44" s="96" t="s">
        <v>33</v>
      </c>
      <c r="C44" s="96"/>
      <c r="D44" s="96"/>
      <c r="E44" s="96"/>
      <c r="F44" s="96"/>
      <c r="G44" s="96"/>
      <c r="H44" s="96"/>
      <c r="I44" s="20"/>
      <c r="K44" s="60" t="s">
        <v>114</v>
      </c>
      <c r="L44" s="47"/>
    </row>
    <row r="45" spans="1:16" ht="27" customHeight="1" x14ac:dyDescent="0.25">
      <c r="B45" s="28" t="s">
        <v>0</v>
      </c>
      <c r="C45" s="33" t="s">
        <v>8</v>
      </c>
      <c r="D45" s="31" t="s">
        <v>2</v>
      </c>
      <c r="E45" s="33" t="s">
        <v>5</v>
      </c>
      <c r="F45" s="33" t="s">
        <v>54</v>
      </c>
      <c r="G45" s="29" t="s">
        <v>11</v>
      </c>
      <c r="H45" s="22" t="s">
        <v>12</v>
      </c>
      <c r="I45" s="24"/>
      <c r="J45" s="24"/>
    </row>
    <row r="46" spans="1:16" ht="24.95" customHeight="1" x14ac:dyDescent="0.25">
      <c r="A46" s="14">
        <v>72</v>
      </c>
      <c r="B46" s="13" t="s">
        <v>10</v>
      </c>
      <c r="C46" s="33" t="s">
        <v>3</v>
      </c>
      <c r="D46" s="18" t="s">
        <v>89</v>
      </c>
      <c r="E46" s="75" t="s">
        <v>177</v>
      </c>
      <c r="F46" s="18" t="s">
        <v>100</v>
      </c>
      <c r="G46" s="33">
        <v>750</v>
      </c>
      <c r="H46" s="48">
        <v>1</v>
      </c>
      <c r="I46" s="34"/>
      <c r="J46" s="34"/>
    </row>
    <row r="47" spans="1:16" ht="10.5" customHeight="1" x14ac:dyDescent="0.25">
      <c r="B47" s="24"/>
      <c r="C47" s="15"/>
      <c r="D47" s="25"/>
      <c r="E47" s="25"/>
      <c r="F47" s="25"/>
      <c r="G47" s="15"/>
      <c r="H47" s="26"/>
      <c r="I47" s="27"/>
      <c r="J47" s="27"/>
    </row>
    <row r="48" spans="1:16" ht="11.25" customHeight="1" x14ac:dyDescent="0.25">
      <c r="B48" s="1"/>
      <c r="C48" s="7"/>
      <c r="D48" s="5"/>
      <c r="E48" s="5"/>
      <c r="F48" s="5"/>
      <c r="G48" s="7"/>
    </row>
    <row r="49" spans="1:14" ht="18.75" x14ac:dyDescent="0.25">
      <c r="B49" s="96" t="s">
        <v>35</v>
      </c>
      <c r="C49" s="96"/>
      <c r="D49" s="96"/>
      <c r="E49" s="96"/>
      <c r="F49" s="96"/>
      <c r="G49" s="96"/>
      <c r="H49" s="96"/>
      <c r="I49" s="20"/>
      <c r="K49" s="95" t="s">
        <v>16</v>
      </c>
      <c r="L49" s="95"/>
    </row>
    <row r="50" spans="1:14" ht="24.95" customHeight="1" x14ac:dyDescent="0.25">
      <c r="B50" s="11" t="s">
        <v>0</v>
      </c>
      <c r="C50" s="33" t="s">
        <v>1</v>
      </c>
      <c r="D50" s="31" t="s">
        <v>2</v>
      </c>
      <c r="E50" s="33" t="s">
        <v>55</v>
      </c>
      <c r="F50" s="33" t="s">
        <v>54</v>
      </c>
      <c r="G50" s="29" t="s">
        <v>11</v>
      </c>
      <c r="H50" s="22" t="s">
        <v>12</v>
      </c>
      <c r="I50" s="93"/>
      <c r="J50" s="93"/>
      <c r="K50" s="13">
        <v>1</v>
      </c>
      <c r="L50" s="13">
        <v>250</v>
      </c>
      <c r="M50" s="35"/>
      <c r="N50" s="35"/>
    </row>
    <row r="51" spans="1:14" ht="24.95" customHeight="1" x14ac:dyDescent="0.25">
      <c r="A51" s="14">
        <v>86</v>
      </c>
      <c r="B51" s="11" t="s">
        <v>22</v>
      </c>
      <c r="C51" s="33" t="s">
        <v>3</v>
      </c>
      <c r="D51" s="90" t="s">
        <v>90</v>
      </c>
      <c r="E51" s="75" t="s">
        <v>178</v>
      </c>
      <c r="F51" s="88" t="s">
        <v>101</v>
      </c>
      <c r="G51" s="33">
        <v>750</v>
      </c>
      <c r="H51" s="29">
        <v>1</v>
      </c>
      <c r="I51" s="93"/>
      <c r="J51" s="93"/>
      <c r="K51" s="13">
        <v>2</v>
      </c>
      <c r="L51" s="13">
        <v>165</v>
      </c>
    </row>
    <row r="52" spans="1:14" ht="24.95" customHeight="1" x14ac:dyDescent="0.25">
      <c r="A52" s="14">
        <v>76</v>
      </c>
      <c r="B52" s="13" t="s">
        <v>46</v>
      </c>
      <c r="C52" s="33" t="s">
        <v>4</v>
      </c>
      <c r="D52" s="90" t="s">
        <v>91</v>
      </c>
      <c r="E52" s="75" t="s">
        <v>173</v>
      </c>
      <c r="F52" s="18" t="s">
        <v>102</v>
      </c>
      <c r="G52" s="33">
        <v>750</v>
      </c>
      <c r="H52" s="29">
        <v>1</v>
      </c>
      <c r="I52" s="93"/>
      <c r="J52" s="93"/>
      <c r="K52" s="13">
        <v>3</v>
      </c>
      <c r="L52" s="13">
        <v>110</v>
      </c>
    </row>
    <row r="53" spans="1:14" ht="24.95" customHeight="1" x14ac:dyDescent="0.25">
      <c r="A53" s="14">
        <v>78</v>
      </c>
      <c r="B53" s="13" t="s">
        <v>174</v>
      </c>
      <c r="C53" s="33" t="s">
        <v>4</v>
      </c>
      <c r="D53" s="37" t="s">
        <v>107</v>
      </c>
      <c r="E53" s="75" t="s">
        <v>175</v>
      </c>
      <c r="F53" s="18" t="s">
        <v>103</v>
      </c>
      <c r="G53" s="33">
        <f>165*3</f>
        <v>495</v>
      </c>
      <c r="H53" s="29">
        <v>2</v>
      </c>
      <c r="I53" s="93"/>
      <c r="J53" s="93"/>
      <c r="K53" s="13">
        <v>4</v>
      </c>
      <c r="L53" s="13">
        <v>75</v>
      </c>
    </row>
    <row r="54" spans="1:14" x14ac:dyDescent="0.25">
      <c r="K54" s="13">
        <v>5</v>
      </c>
      <c r="L54" s="13">
        <v>50</v>
      </c>
    </row>
    <row r="55" spans="1:14" x14ac:dyDescent="0.25">
      <c r="K55" s="13">
        <v>6</v>
      </c>
      <c r="L55" s="13">
        <v>35</v>
      </c>
    </row>
    <row r="56" spans="1:14" ht="18.75" x14ac:dyDescent="0.25">
      <c r="B56" s="96" t="s">
        <v>34</v>
      </c>
      <c r="C56" s="96"/>
      <c r="D56" s="96"/>
      <c r="E56" s="96"/>
      <c r="F56" s="96"/>
      <c r="G56" s="96"/>
      <c r="H56" s="96"/>
      <c r="I56" s="20"/>
      <c r="K56" s="13">
        <v>7</v>
      </c>
      <c r="L56" s="13">
        <v>25</v>
      </c>
    </row>
    <row r="57" spans="1:14" ht="24.75" customHeight="1" x14ac:dyDescent="0.25">
      <c r="B57" s="11" t="s">
        <v>0</v>
      </c>
      <c r="C57" s="33" t="s">
        <v>1</v>
      </c>
      <c r="D57" s="31" t="s">
        <v>2</v>
      </c>
      <c r="E57" s="33" t="s">
        <v>27</v>
      </c>
      <c r="F57" s="33" t="s">
        <v>54</v>
      </c>
      <c r="G57" s="29" t="s">
        <v>11</v>
      </c>
      <c r="H57" s="22" t="s">
        <v>12</v>
      </c>
      <c r="I57" s="93"/>
      <c r="J57" s="93"/>
      <c r="K57" s="13">
        <v>8</v>
      </c>
      <c r="L57" s="13">
        <v>18</v>
      </c>
    </row>
    <row r="58" spans="1:14" ht="24.75" customHeight="1" x14ac:dyDescent="0.25">
      <c r="A58" s="14">
        <v>73</v>
      </c>
      <c r="B58" s="19" t="s">
        <v>13</v>
      </c>
      <c r="C58" s="33" t="s">
        <v>3</v>
      </c>
      <c r="D58" s="88" t="s">
        <v>92</v>
      </c>
      <c r="E58" s="89" t="s">
        <v>176</v>
      </c>
      <c r="F58" s="88" t="s">
        <v>108</v>
      </c>
      <c r="G58" s="33">
        <v>750</v>
      </c>
      <c r="H58" s="29">
        <v>1</v>
      </c>
      <c r="I58" s="93"/>
      <c r="J58" s="93"/>
      <c r="K58" s="13">
        <v>9</v>
      </c>
      <c r="L58" s="13">
        <v>14</v>
      </c>
    </row>
    <row r="59" spans="1:14" ht="24.75" customHeight="1" x14ac:dyDescent="0.25">
      <c r="A59" s="14">
        <v>81</v>
      </c>
      <c r="B59" s="19" t="s">
        <v>25</v>
      </c>
      <c r="C59" s="33" t="s">
        <v>3</v>
      </c>
      <c r="D59" s="18" t="s">
        <v>93</v>
      </c>
      <c r="E59" s="75" t="s">
        <v>179</v>
      </c>
      <c r="F59" s="18" t="s">
        <v>104</v>
      </c>
      <c r="G59" s="33">
        <f>165*3</f>
        <v>495</v>
      </c>
      <c r="H59" s="29">
        <v>2</v>
      </c>
      <c r="I59" s="93"/>
      <c r="J59" s="93"/>
      <c r="K59" s="13">
        <v>10</v>
      </c>
      <c r="L59" s="13">
        <v>11</v>
      </c>
    </row>
    <row r="60" spans="1:14" ht="24.75" customHeight="1" x14ac:dyDescent="0.25">
      <c r="A60" s="14">
        <v>81</v>
      </c>
      <c r="B60" s="11" t="s">
        <v>14</v>
      </c>
      <c r="C60" s="33" t="s">
        <v>4</v>
      </c>
      <c r="D60" s="67" t="s">
        <v>94</v>
      </c>
      <c r="E60" s="75" t="s">
        <v>171</v>
      </c>
      <c r="F60" s="88" t="s">
        <v>105</v>
      </c>
      <c r="G60" s="33">
        <v>750</v>
      </c>
      <c r="H60" s="29">
        <v>1</v>
      </c>
      <c r="I60" s="93"/>
      <c r="J60" s="93"/>
    </row>
    <row r="62" spans="1:14" ht="18.75" x14ac:dyDescent="0.25">
      <c r="B62" s="96" t="s">
        <v>40</v>
      </c>
      <c r="C62" s="96"/>
      <c r="D62" s="96"/>
      <c r="E62" s="96"/>
      <c r="F62" s="96"/>
      <c r="G62" s="96"/>
      <c r="H62" s="96"/>
      <c r="I62" s="20"/>
    </row>
    <row r="63" spans="1:14" ht="20.25" customHeight="1" x14ac:dyDescent="0.25">
      <c r="B63" s="11" t="s">
        <v>0</v>
      </c>
      <c r="C63" s="33" t="s">
        <v>1</v>
      </c>
      <c r="D63" s="31" t="s">
        <v>2</v>
      </c>
      <c r="E63" s="33" t="s">
        <v>27</v>
      </c>
      <c r="F63" s="33" t="s">
        <v>54</v>
      </c>
      <c r="G63" s="29" t="s">
        <v>11</v>
      </c>
      <c r="H63" s="22" t="s">
        <v>12</v>
      </c>
      <c r="I63" s="93"/>
      <c r="J63" s="93"/>
    </row>
    <row r="64" spans="1:14" ht="26.25" customHeight="1" x14ac:dyDescent="0.25">
      <c r="A64" s="14">
        <v>69</v>
      </c>
      <c r="B64" s="19" t="s">
        <v>47</v>
      </c>
      <c r="C64" s="33" t="s">
        <v>4</v>
      </c>
      <c r="D64" s="18" t="s">
        <v>95</v>
      </c>
      <c r="E64" s="75" t="s">
        <v>172</v>
      </c>
      <c r="F64" s="18" t="s">
        <v>106</v>
      </c>
      <c r="G64" s="33">
        <v>750</v>
      </c>
      <c r="H64" s="29">
        <v>1</v>
      </c>
      <c r="I64" s="93"/>
      <c r="J64" s="93"/>
    </row>
  </sheetData>
  <mergeCells count="30">
    <mergeCell ref="B62:H62"/>
    <mergeCell ref="B56:H56"/>
    <mergeCell ref="B49:H49"/>
    <mergeCell ref="B44:H44"/>
    <mergeCell ref="I52:J52"/>
    <mergeCell ref="I53:J53"/>
    <mergeCell ref="I50:J50"/>
    <mergeCell ref="I51:J51"/>
    <mergeCell ref="B28:H28"/>
    <mergeCell ref="J5:K5"/>
    <mergeCell ref="I29:J29"/>
    <mergeCell ref="I30:J30"/>
    <mergeCell ref="I31:J31"/>
    <mergeCell ref="B7:H7"/>
    <mergeCell ref="B16:H16"/>
    <mergeCell ref="B21:H21"/>
    <mergeCell ref="I32:J32"/>
    <mergeCell ref="K21:L21"/>
    <mergeCell ref="I33:J33"/>
    <mergeCell ref="I63:J63"/>
    <mergeCell ref="I64:J64"/>
    <mergeCell ref="I57:J57"/>
    <mergeCell ref="I58:J58"/>
    <mergeCell ref="I59:J59"/>
    <mergeCell ref="I60:J60"/>
    <mergeCell ref="K36:L36"/>
    <mergeCell ref="K49:L49"/>
    <mergeCell ref="I34:J34"/>
    <mergeCell ref="I37:J37"/>
    <mergeCell ref="I38:J38"/>
  </mergeCells>
  <pageMargins left="0.25" right="0.25" top="0.75" bottom="0.75" header="0.3" footer="0.3"/>
  <pageSetup scale="76" orientation="portrait" horizontalDpi="4294967293" verticalDpi="300" r:id="rId1"/>
  <rowBreaks count="1" manualBreakCount="1">
    <brk id="26" max="16383" man="1"/>
  </rowBreaks>
  <ignoredErrors>
    <ignoredError sqref="E37:E38 E46 E5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7"/>
  <sheetViews>
    <sheetView workbookViewId="0">
      <selection activeCell="F9" sqref="F9"/>
    </sheetView>
  </sheetViews>
  <sheetFormatPr baseColWidth="10" defaultColWidth="9.140625" defaultRowHeight="15" x14ac:dyDescent="0.25"/>
  <cols>
    <col min="1" max="1" width="4.85546875" style="14" customWidth="1"/>
    <col min="2" max="2" width="28.42578125" customWidth="1"/>
    <col min="3" max="3" width="5.28515625" style="6" customWidth="1"/>
    <col min="4" max="5" width="8.7109375" style="4" customWidth="1"/>
    <col min="6" max="6" width="8.140625" style="6" customWidth="1"/>
    <col min="7" max="7" width="9.42578125" style="21" customWidth="1"/>
    <col min="8" max="8" width="14.85546875" customWidth="1"/>
    <col min="9" max="9" width="3" bestFit="1" customWidth="1"/>
    <col min="10" max="10" width="9.85546875" customWidth="1"/>
    <col min="11" max="11" width="6.42578125" customWidth="1"/>
    <col min="12" max="12" width="12.140625" customWidth="1"/>
    <col min="13" max="13" width="6.28515625" customWidth="1"/>
    <col min="14" max="14" width="8.28515625" customWidth="1"/>
    <col min="15" max="15" width="8.42578125" customWidth="1"/>
    <col min="16" max="19" width="59" customWidth="1"/>
  </cols>
  <sheetData>
    <row r="1" spans="1:16" ht="6.75" customHeight="1" x14ac:dyDescent="0.25"/>
    <row r="2" spans="1:16" ht="28.5" x14ac:dyDescent="0.45">
      <c r="B2" s="3" t="s">
        <v>118</v>
      </c>
      <c r="D2" s="2"/>
      <c r="J2" s="36"/>
      <c r="K2" s="36"/>
    </row>
    <row r="3" spans="1:16" ht="28.5" x14ac:dyDescent="0.45">
      <c r="B3" s="64" t="s">
        <v>117</v>
      </c>
      <c r="C3" s="39"/>
      <c r="D3" s="43"/>
      <c r="E3" s="44"/>
      <c r="F3" s="16"/>
      <c r="G3" s="45"/>
      <c r="I3" s="41"/>
      <c r="J3" s="41"/>
    </row>
    <row r="4" spans="1:16" ht="18.75" x14ac:dyDescent="0.25">
      <c r="I4" s="14"/>
      <c r="J4" s="14"/>
      <c r="K4" s="16"/>
      <c r="M4" s="49"/>
    </row>
    <row r="5" spans="1:16" ht="18.75" x14ac:dyDescent="0.3">
      <c r="A5" s="16"/>
      <c r="B5" s="97" t="s">
        <v>56</v>
      </c>
      <c r="C5" s="97"/>
      <c r="D5" s="97"/>
      <c r="E5" s="97"/>
      <c r="F5" s="97"/>
      <c r="G5" s="97"/>
      <c r="I5" s="14"/>
      <c r="J5" s="14"/>
      <c r="K5" s="41"/>
      <c r="L5" s="14"/>
      <c r="M5" s="49"/>
    </row>
    <row r="6" spans="1:16" ht="28.5" customHeight="1" x14ac:dyDescent="0.25">
      <c r="A6" s="16"/>
      <c r="B6" s="8" t="s">
        <v>0</v>
      </c>
      <c r="C6" s="33" t="s">
        <v>1</v>
      </c>
      <c r="D6" s="23" t="s">
        <v>59</v>
      </c>
      <c r="E6" s="85" t="s">
        <v>57</v>
      </c>
      <c r="F6" s="22" t="s">
        <v>196</v>
      </c>
      <c r="G6" s="22" t="s">
        <v>12</v>
      </c>
      <c r="H6" s="22" t="s">
        <v>12</v>
      </c>
      <c r="I6" s="41"/>
      <c r="J6" s="41" t="s">
        <v>121</v>
      </c>
      <c r="K6" s="41"/>
      <c r="L6" s="14" t="s">
        <v>120</v>
      </c>
      <c r="M6" s="49"/>
    </row>
    <row r="7" spans="1:16" ht="24.95" customHeight="1" x14ac:dyDescent="0.25">
      <c r="A7" s="14">
        <v>61</v>
      </c>
      <c r="B7" s="47" t="s">
        <v>36</v>
      </c>
      <c r="C7" s="33" t="s">
        <v>3</v>
      </c>
      <c r="D7" s="76" t="s">
        <v>137</v>
      </c>
      <c r="E7" s="17">
        <v>0</v>
      </c>
      <c r="F7" s="76" t="s">
        <v>144</v>
      </c>
      <c r="G7" s="51"/>
      <c r="H7" s="13"/>
      <c r="I7" s="63"/>
      <c r="J7" s="63"/>
      <c r="K7" s="41"/>
      <c r="L7" s="14"/>
      <c r="M7" s="49"/>
    </row>
    <row r="8" spans="1:16" ht="24.95" customHeight="1" x14ac:dyDescent="0.25">
      <c r="A8" s="14">
        <v>65</v>
      </c>
      <c r="B8" s="47" t="s">
        <v>6</v>
      </c>
      <c r="C8" s="33" t="s">
        <v>3</v>
      </c>
      <c r="D8" s="87" t="s">
        <v>135</v>
      </c>
      <c r="E8" s="17">
        <v>2</v>
      </c>
      <c r="F8" s="76" t="s">
        <v>143</v>
      </c>
      <c r="G8" s="51"/>
      <c r="H8" s="13"/>
      <c r="I8" s="63"/>
      <c r="J8" s="63"/>
      <c r="K8" s="41"/>
      <c r="L8" s="14"/>
      <c r="M8" s="50"/>
    </row>
    <row r="9" spans="1:16" ht="24.95" customHeight="1" x14ac:dyDescent="0.25">
      <c r="A9" s="14">
        <v>89</v>
      </c>
      <c r="B9" s="47" t="s">
        <v>37</v>
      </c>
      <c r="C9" s="17" t="s">
        <v>3</v>
      </c>
      <c r="D9" s="76" t="s">
        <v>136</v>
      </c>
      <c r="E9" s="17">
        <v>2</v>
      </c>
      <c r="F9" s="76" t="s">
        <v>142</v>
      </c>
      <c r="G9" s="51"/>
      <c r="H9" s="13"/>
      <c r="I9" s="63"/>
      <c r="J9" s="63"/>
      <c r="K9" s="41"/>
      <c r="L9" s="14"/>
      <c r="M9" s="49"/>
    </row>
    <row r="10" spans="1:16" ht="24.95" customHeight="1" x14ac:dyDescent="0.25">
      <c r="A10" s="14">
        <v>79</v>
      </c>
      <c r="B10" s="47" t="s">
        <v>38</v>
      </c>
      <c r="C10" s="17" t="s">
        <v>4</v>
      </c>
      <c r="D10" s="87" t="s">
        <v>133</v>
      </c>
      <c r="E10" s="17">
        <v>5</v>
      </c>
      <c r="F10" s="87" t="s">
        <v>140</v>
      </c>
      <c r="G10" s="51"/>
      <c r="H10" s="13"/>
      <c r="I10" s="63"/>
      <c r="J10" s="63"/>
      <c r="K10" s="41"/>
      <c r="L10" s="14"/>
      <c r="M10" s="50"/>
    </row>
    <row r="11" spans="1:16" ht="25.5" customHeight="1" x14ac:dyDescent="0.25">
      <c r="A11" s="14">
        <v>70</v>
      </c>
      <c r="B11" s="28" t="s">
        <v>41</v>
      </c>
      <c r="C11" s="33" t="s">
        <v>3</v>
      </c>
      <c r="D11" s="76" t="s">
        <v>132</v>
      </c>
      <c r="E11" s="17">
        <v>5</v>
      </c>
      <c r="F11" s="76" t="s">
        <v>139</v>
      </c>
      <c r="G11" s="51"/>
      <c r="H11" s="13"/>
      <c r="I11" s="63"/>
      <c r="J11" s="63"/>
      <c r="K11" s="41"/>
      <c r="L11" s="14"/>
      <c r="M11" s="49"/>
    </row>
    <row r="12" spans="1:16" ht="18.75" x14ac:dyDescent="0.25">
      <c r="A12" s="14">
        <v>66</v>
      </c>
      <c r="B12" s="28" t="s">
        <v>19</v>
      </c>
      <c r="C12" s="33" t="s">
        <v>4</v>
      </c>
      <c r="D12" s="76" t="s">
        <v>134</v>
      </c>
      <c r="E12" s="17">
        <v>3</v>
      </c>
      <c r="F12" s="76" t="s">
        <v>141</v>
      </c>
      <c r="G12" s="51"/>
      <c r="H12" s="13"/>
      <c r="I12" s="63"/>
      <c r="J12" s="63"/>
      <c r="K12" s="41"/>
      <c r="L12" s="14"/>
      <c r="M12" s="49"/>
    </row>
    <row r="13" spans="1:16" ht="30" customHeight="1" x14ac:dyDescent="0.25">
      <c r="A13" s="14">
        <v>80</v>
      </c>
      <c r="B13" s="28" t="s">
        <v>42</v>
      </c>
      <c r="C13" s="33" t="s">
        <v>3</v>
      </c>
      <c r="D13" s="37">
        <v>1.131134259259259E-3</v>
      </c>
      <c r="E13" s="86"/>
      <c r="F13" s="83"/>
      <c r="G13" s="51"/>
      <c r="H13" s="13"/>
      <c r="I13" s="63"/>
      <c r="J13" s="63"/>
      <c r="K13" s="41"/>
      <c r="L13" s="77" t="s">
        <v>162</v>
      </c>
      <c r="M13" s="50"/>
    </row>
    <row r="14" spans="1:16" ht="21.75" customHeight="1" x14ac:dyDescent="0.25">
      <c r="A14" s="52">
        <v>64</v>
      </c>
      <c r="B14" s="13" t="s">
        <v>39</v>
      </c>
      <c r="C14" s="33" t="s">
        <v>4</v>
      </c>
      <c r="D14" s="84" t="s">
        <v>138</v>
      </c>
      <c r="E14" s="17">
        <v>1</v>
      </c>
      <c r="F14" s="84" t="s">
        <v>145</v>
      </c>
      <c r="G14" s="31"/>
      <c r="H14" s="13"/>
      <c r="I14" s="14"/>
      <c r="J14" s="14"/>
      <c r="K14" s="14"/>
      <c r="L14" s="14"/>
      <c r="M14" s="50"/>
      <c r="N14" s="14"/>
      <c r="O14" s="14"/>
      <c r="P14" s="14"/>
    </row>
    <row r="15" spans="1:16" ht="18.75" customHeight="1" x14ac:dyDescent="0.25">
      <c r="B15" s="24"/>
      <c r="C15" s="39"/>
      <c r="D15" s="25"/>
      <c r="E15" s="25"/>
      <c r="F15" s="39"/>
      <c r="G15" s="26"/>
      <c r="J15" s="14"/>
      <c r="K15" s="14"/>
      <c r="L15" s="14"/>
    </row>
    <row r="16" spans="1:16" ht="16.5" customHeight="1" x14ac:dyDescent="0.25">
      <c r="B16" s="24"/>
      <c r="C16" s="39"/>
      <c r="D16" s="25"/>
      <c r="E16" s="25"/>
      <c r="F16" s="39"/>
      <c r="G16" s="26"/>
      <c r="J16" s="14"/>
      <c r="K16" s="14"/>
      <c r="L16" s="14"/>
    </row>
    <row r="17" spans="1:12" ht="25.5" customHeight="1" x14ac:dyDescent="0.25">
      <c r="B17" s="98" t="s">
        <v>58</v>
      </c>
      <c r="C17" s="99"/>
      <c r="D17" s="99"/>
      <c r="E17" s="99"/>
      <c r="F17" s="99"/>
      <c r="G17" s="99"/>
      <c r="H17" s="99"/>
      <c r="J17" s="14"/>
      <c r="K17" s="14"/>
      <c r="L17" s="14"/>
    </row>
    <row r="18" spans="1:12" ht="31.5" customHeight="1" x14ac:dyDescent="0.25">
      <c r="B18" s="28" t="s">
        <v>0</v>
      </c>
      <c r="C18" s="33" t="s">
        <v>1</v>
      </c>
      <c r="D18" s="33" t="s">
        <v>59</v>
      </c>
      <c r="E18" s="33" t="s">
        <v>191</v>
      </c>
      <c r="F18" s="33" t="s">
        <v>192</v>
      </c>
      <c r="G18" s="22" t="s">
        <v>11</v>
      </c>
      <c r="H18" s="11" t="s">
        <v>12</v>
      </c>
      <c r="I18" s="24"/>
      <c r="J18" s="14"/>
      <c r="K18" s="14"/>
      <c r="L18" s="14"/>
    </row>
    <row r="19" spans="1:12" ht="24.95" customHeight="1" x14ac:dyDescent="0.25">
      <c r="A19" s="14">
        <v>71</v>
      </c>
      <c r="B19" s="47" t="s">
        <v>26</v>
      </c>
      <c r="C19" s="33" t="s">
        <v>3</v>
      </c>
      <c r="D19" s="37">
        <v>1.0179398148148148E-3</v>
      </c>
      <c r="E19" s="76" t="s">
        <v>193</v>
      </c>
      <c r="F19" s="33">
        <v>14</v>
      </c>
      <c r="G19" s="38"/>
      <c r="H19" s="19"/>
      <c r="I19" s="34"/>
      <c r="J19" s="77"/>
      <c r="K19" s="14"/>
      <c r="L19" s="77" t="s">
        <v>154</v>
      </c>
    </row>
    <row r="20" spans="1:12" ht="24.95" customHeight="1" x14ac:dyDescent="0.25">
      <c r="A20" s="14">
        <v>74</v>
      </c>
      <c r="B20" s="47" t="s">
        <v>24</v>
      </c>
      <c r="C20" s="33" t="s">
        <v>3</v>
      </c>
      <c r="D20" s="37">
        <v>1.0800925925925928E-3</v>
      </c>
      <c r="E20" s="37"/>
      <c r="F20" s="33"/>
      <c r="G20" s="38"/>
      <c r="H20" s="19"/>
      <c r="I20" s="34"/>
      <c r="J20" s="77" t="s">
        <v>149</v>
      </c>
      <c r="K20" s="14"/>
      <c r="L20" s="14"/>
    </row>
    <row r="21" spans="1:12" ht="24.95" customHeight="1" x14ac:dyDescent="0.25">
      <c r="A21" s="14">
        <v>62</v>
      </c>
      <c r="B21" s="47" t="s">
        <v>9</v>
      </c>
      <c r="C21" s="33" t="s">
        <v>3</v>
      </c>
      <c r="D21" s="37">
        <v>1.0886574074074075E-3</v>
      </c>
      <c r="E21" s="37"/>
      <c r="F21" s="33"/>
      <c r="G21" s="38"/>
      <c r="H21" s="19"/>
      <c r="I21" s="34"/>
      <c r="J21" s="14"/>
      <c r="K21" s="14"/>
      <c r="L21" s="77" t="s">
        <v>155</v>
      </c>
    </row>
    <row r="22" spans="1:12" ht="24.95" customHeight="1" x14ac:dyDescent="0.25">
      <c r="A22" s="52">
        <v>60</v>
      </c>
      <c r="B22" s="47" t="s">
        <v>44</v>
      </c>
      <c r="C22" s="33" t="s">
        <v>3</v>
      </c>
      <c r="D22" s="37">
        <v>1.0841435185185186E-3</v>
      </c>
      <c r="E22" s="37"/>
      <c r="F22" s="33"/>
      <c r="G22" s="38"/>
      <c r="H22" s="19"/>
      <c r="I22" s="34"/>
      <c r="J22" s="77" t="s">
        <v>148</v>
      </c>
      <c r="K22" s="14"/>
      <c r="L22" s="14"/>
    </row>
    <row r="23" spans="1:12" ht="24.95" customHeight="1" x14ac:dyDescent="0.25">
      <c r="A23" s="52">
        <v>82</v>
      </c>
      <c r="B23" s="47" t="s">
        <v>21</v>
      </c>
      <c r="C23" s="33" t="s">
        <v>3</v>
      </c>
      <c r="D23" s="37">
        <v>1.0138888888888888E-3</v>
      </c>
      <c r="E23" s="76" t="s">
        <v>194</v>
      </c>
      <c r="F23" s="33">
        <v>23</v>
      </c>
      <c r="G23" s="38"/>
      <c r="H23" s="19"/>
      <c r="I23" s="34"/>
      <c r="J23" s="77" t="s">
        <v>146</v>
      </c>
      <c r="K23" s="14"/>
      <c r="L23" s="14"/>
    </row>
    <row r="24" spans="1:12" ht="24.95" customHeight="1" x14ac:dyDescent="0.25">
      <c r="A24" s="52">
        <v>91</v>
      </c>
      <c r="B24" s="47" t="s">
        <v>15</v>
      </c>
      <c r="C24" s="33" t="s">
        <v>3</v>
      </c>
      <c r="D24" s="37">
        <v>1.1263888888888888E-3</v>
      </c>
      <c r="E24" s="76"/>
      <c r="F24" s="33"/>
      <c r="G24" s="38"/>
      <c r="H24" s="19"/>
      <c r="I24" s="34"/>
      <c r="J24" s="14"/>
      <c r="K24" s="14"/>
      <c r="L24" s="77" t="s">
        <v>156</v>
      </c>
    </row>
    <row r="25" spans="1:12" ht="24.95" customHeight="1" x14ac:dyDescent="0.25">
      <c r="A25" s="52">
        <v>85</v>
      </c>
      <c r="B25" s="11" t="s">
        <v>20</v>
      </c>
      <c r="C25" s="33" t="s">
        <v>3</v>
      </c>
      <c r="D25" s="74" t="s">
        <v>122</v>
      </c>
      <c r="E25" s="76" t="s">
        <v>195</v>
      </c>
      <c r="F25" s="33">
        <v>5</v>
      </c>
      <c r="G25" s="31"/>
      <c r="H25" s="13"/>
      <c r="I25" s="81"/>
      <c r="J25" s="77" t="s">
        <v>147</v>
      </c>
      <c r="K25" s="14"/>
      <c r="L25" s="14"/>
    </row>
    <row r="26" spans="1:12" ht="24.95" customHeight="1" x14ac:dyDescent="0.25">
      <c r="A26" s="52">
        <v>73</v>
      </c>
      <c r="B26" s="19" t="s">
        <v>13</v>
      </c>
      <c r="C26" s="33" t="s">
        <v>3</v>
      </c>
      <c r="D26" s="18">
        <v>1.2318287037037037E-3</v>
      </c>
      <c r="E26" s="18"/>
      <c r="F26" s="33"/>
      <c r="G26" s="29"/>
      <c r="H26" s="11"/>
      <c r="I26" s="81"/>
      <c r="J26" s="77" t="s">
        <v>150</v>
      </c>
      <c r="K26" s="14"/>
      <c r="L26" s="14"/>
    </row>
    <row r="27" spans="1:12" ht="24.95" customHeight="1" x14ac:dyDescent="0.25">
      <c r="A27" s="52">
        <v>75</v>
      </c>
      <c r="B27" s="47" t="s">
        <v>45</v>
      </c>
      <c r="C27" s="33" t="s">
        <v>4</v>
      </c>
      <c r="D27" s="76" t="s">
        <v>128</v>
      </c>
      <c r="E27" s="76"/>
      <c r="F27" s="33"/>
      <c r="G27" s="38"/>
      <c r="H27" s="19"/>
      <c r="I27" s="34"/>
      <c r="J27" s="14"/>
      <c r="K27" s="14"/>
      <c r="L27" s="77" t="s">
        <v>158</v>
      </c>
    </row>
    <row r="28" spans="1:12" ht="24.95" customHeight="1" x14ac:dyDescent="0.25">
      <c r="A28" s="52">
        <v>83</v>
      </c>
      <c r="B28" s="47" t="s">
        <v>23</v>
      </c>
      <c r="C28" s="33" t="s">
        <v>4</v>
      </c>
      <c r="D28" s="37">
        <v>1.2364583333333333E-3</v>
      </c>
      <c r="E28" s="37"/>
      <c r="F28" s="33"/>
      <c r="G28" s="38"/>
      <c r="H28" s="19"/>
      <c r="I28" s="34"/>
      <c r="J28" s="14"/>
      <c r="K28" s="14"/>
      <c r="L28" s="77" t="s">
        <v>157</v>
      </c>
    </row>
    <row r="29" spans="1:12" ht="24.95" customHeight="1" x14ac:dyDescent="0.25">
      <c r="A29" s="52">
        <v>72</v>
      </c>
      <c r="B29" s="13" t="s">
        <v>10</v>
      </c>
      <c r="C29" s="33" t="s">
        <v>3</v>
      </c>
      <c r="D29" s="75" t="s">
        <v>123</v>
      </c>
      <c r="E29" s="75"/>
      <c r="F29" s="33"/>
      <c r="G29" s="48"/>
      <c r="H29" s="19"/>
      <c r="I29" s="14"/>
      <c r="J29" s="77" t="s">
        <v>151</v>
      </c>
      <c r="K29" s="14"/>
      <c r="L29" s="14"/>
    </row>
    <row r="30" spans="1:12" ht="24.95" customHeight="1" x14ac:dyDescent="0.25">
      <c r="A30" s="52">
        <v>86</v>
      </c>
      <c r="B30" s="11" t="s">
        <v>22</v>
      </c>
      <c r="C30" s="33" t="s">
        <v>3</v>
      </c>
      <c r="D30" s="75" t="s">
        <v>129</v>
      </c>
      <c r="E30" s="75"/>
      <c r="F30" s="33"/>
      <c r="G30" s="29"/>
      <c r="H30" s="17"/>
      <c r="I30" s="14"/>
      <c r="J30" s="14"/>
      <c r="K30" s="14"/>
      <c r="L30" s="77" t="s">
        <v>159</v>
      </c>
    </row>
    <row r="31" spans="1:12" ht="24.95" customHeight="1" x14ac:dyDescent="0.25">
      <c r="A31" s="52">
        <v>76</v>
      </c>
      <c r="B31" s="13" t="s">
        <v>46</v>
      </c>
      <c r="C31" s="33" t="s">
        <v>4</v>
      </c>
      <c r="D31" s="75" t="s">
        <v>127</v>
      </c>
      <c r="E31" s="75"/>
      <c r="F31" s="33"/>
      <c r="G31" s="29"/>
      <c r="H31" s="13"/>
      <c r="I31" s="14"/>
      <c r="J31" s="77" t="s">
        <v>153</v>
      </c>
      <c r="K31" s="14"/>
      <c r="L31" s="14"/>
    </row>
    <row r="32" spans="1:12" ht="24.95" customHeight="1" x14ac:dyDescent="0.25">
      <c r="A32" s="52">
        <v>78</v>
      </c>
      <c r="B32" s="13" t="s">
        <v>125</v>
      </c>
      <c r="C32" s="33" t="s">
        <v>4</v>
      </c>
      <c r="D32" s="75" t="s">
        <v>126</v>
      </c>
      <c r="E32" s="75" t="s">
        <v>197</v>
      </c>
      <c r="F32" s="33"/>
      <c r="G32" s="29"/>
      <c r="H32" s="82"/>
      <c r="I32" s="14"/>
      <c r="J32" s="14"/>
      <c r="K32" s="41"/>
      <c r="L32" s="77" t="s">
        <v>161</v>
      </c>
    </row>
    <row r="33" spans="1:12" ht="24.95" customHeight="1" x14ac:dyDescent="0.25">
      <c r="A33" s="52">
        <v>81</v>
      </c>
      <c r="B33" s="19" t="s">
        <v>25</v>
      </c>
      <c r="C33" s="33" t="s">
        <v>3</v>
      </c>
      <c r="D33" s="75" t="s">
        <v>130</v>
      </c>
      <c r="E33" s="75"/>
      <c r="F33" s="33"/>
      <c r="G33" s="29"/>
      <c r="H33" s="11"/>
      <c r="I33" s="14"/>
      <c r="J33" s="14"/>
      <c r="K33" s="14"/>
      <c r="L33" s="77" t="s">
        <v>160</v>
      </c>
    </row>
    <row r="34" spans="1:12" ht="24.95" customHeight="1" x14ac:dyDescent="0.25">
      <c r="A34" s="52">
        <v>63</v>
      </c>
      <c r="B34" s="11" t="s">
        <v>14</v>
      </c>
      <c r="C34" s="33" t="s">
        <v>4</v>
      </c>
      <c r="D34" s="75" t="s">
        <v>124</v>
      </c>
      <c r="E34" s="75"/>
      <c r="F34" s="33"/>
      <c r="G34" s="29"/>
      <c r="H34" s="11"/>
      <c r="I34" s="14"/>
      <c r="J34" s="77" t="s">
        <v>152</v>
      </c>
      <c r="K34" s="14"/>
      <c r="L34" s="14"/>
    </row>
    <row r="35" spans="1:12" ht="24.95" customHeight="1" x14ac:dyDescent="0.25">
      <c r="A35" s="52">
        <v>69</v>
      </c>
      <c r="B35" s="19" t="s">
        <v>47</v>
      </c>
      <c r="C35" s="33" t="s">
        <v>4</v>
      </c>
      <c r="D35" s="75" t="s">
        <v>131</v>
      </c>
      <c r="E35" s="75"/>
      <c r="F35" s="33"/>
      <c r="G35" s="29"/>
      <c r="H35" s="13"/>
      <c r="I35" s="14"/>
      <c r="J35" s="14"/>
      <c r="K35" s="14"/>
      <c r="L35" s="14"/>
    </row>
    <row r="36" spans="1:12" ht="24.95" customHeight="1" x14ac:dyDescent="0.25">
      <c r="A36" s="52">
        <v>80</v>
      </c>
      <c r="B36" s="28" t="s">
        <v>42</v>
      </c>
      <c r="C36" s="17" t="s">
        <v>3</v>
      </c>
      <c r="D36" s="12"/>
      <c r="E36" s="12"/>
      <c r="F36" s="80"/>
      <c r="G36" s="31"/>
      <c r="H36" s="13"/>
      <c r="J36" s="14"/>
      <c r="K36" s="14"/>
      <c r="L36" s="14"/>
    </row>
    <row r="37" spans="1:12" ht="24.95" customHeight="1" x14ac:dyDescent="0.25"/>
    <row r="38" spans="1:12" x14ac:dyDescent="0.25">
      <c r="J38" s="13">
        <v>1</v>
      </c>
      <c r="K38" s="13">
        <v>250</v>
      </c>
    </row>
    <row r="39" spans="1:12" x14ac:dyDescent="0.25">
      <c r="J39" s="13">
        <v>2</v>
      </c>
      <c r="K39" s="13">
        <v>165</v>
      </c>
    </row>
    <row r="40" spans="1:12" x14ac:dyDescent="0.25">
      <c r="J40" s="13">
        <v>3</v>
      </c>
      <c r="K40" s="13">
        <v>110</v>
      </c>
      <c r="L40" s="14"/>
    </row>
    <row r="41" spans="1:12" x14ac:dyDescent="0.25">
      <c r="J41" s="13">
        <v>4</v>
      </c>
      <c r="K41" s="13">
        <v>75</v>
      </c>
      <c r="L41" s="14"/>
    </row>
    <row r="42" spans="1:12" x14ac:dyDescent="0.25">
      <c r="J42" s="13">
        <v>5</v>
      </c>
      <c r="K42" s="13">
        <v>50</v>
      </c>
      <c r="L42" s="41"/>
    </row>
    <row r="43" spans="1:12" x14ac:dyDescent="0.25">
      <c r="J43" s="13">
        <v>6</v>
      </c>
      <c r="K43" s="13">
        <v>35</v>
      </c>
      <c r="L43" s="14"/>
    </row>
    <row r="44" spans="1:12" x14ac:dyDescent="0.25">
      <c r="J44" s="13">
        <v>7</v>
      </c>
      <c r="K44" s="13">
        <v>25</v>
      </c>
      <c r="L44" s="14"/>
    </row>
    <row r="45" spans="1:12" x14ac:dyDescent="0.25">
      <c r="J45" s="13">
        <v>8</v>
      </c>
      <c r="K45" s="13">
        <v>18</v>
      </c>
      <c r="L45" s="14"/>
    </row>
    <row r="46" spans="1:12" x14ac:dyDescent="0.25">
      <c r="J46" s="13">
        <v>9</v>
      </c>
      <c r="K46" s="13">
        <v>14</v>
      </c>
      <c r="L46" s="14"/>
    </row>
    <row r="47" spans="1:12" x14ac:dyDescent="0.25">
      <c r="J47" s="13">
        <v>10</v>
      </c>
      <c r="K47" s="13">
        <v>11</v>
      </c>
      <c r="L47" s="14"/>
    </row>
  </sheetData>
  <mergeCells count="2">
    <mergeCell ref="B5:G5"/>
    <mergeCell ref="B17:H17"/>
  </mergeCells>
  <pageMargins left="0.25" right="0.25" top="0.75" bottom="0.75" header="0.3" footer="0.3"/>
  <pageSetup paperSize="9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course cat</vt:lpstr>
      <vt:lpstr>course ouverte</vt:lpstr>
      <vt:lpstr>'course cat'!Zone_d_impression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2018-08-06T13:32:00Z</dcterms:modified>
</cp:coreProperties>
</file>